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86355da9246abda/Documents/"/>
    </mc:Choice>
  </mc:AlternateContent>
  <xr:revisionPtr revIDLastSave="0" documentId="8_{D11D5307-40E4-431F-AD13-3D6C18EAC030}" xr6:coauthVersionLast="47" xr6:coauthVersionMax="47" xr10:uidLastSave="{00000000-0000-0000-0000-000000000000}"/>
  <bookViews>
    <workbookView xWindow="28680" yWindow="-900" windowWidth="29040" windowHeight="15720" activeTab="1" xr2:uid="{D4233C81-4602-41B2-9801-B69C23ED8031}"/>
  </bookViews>
  <sheets>
    <sheet name="Sheet1" sheetId="1" r:id="rId1"/>
    <sheet name="Sheet2" sheetId="2" r:id="rId2"/>
  </sheets>
  <definedNames>
    <definedName name="_xlnm._FilterDatabase" localSheetId="0" hidden="1">Sheet1!$B$1:$C$23</definedName>
    <definedName name="_xlnm._FilterDatabase" localSheetId="1" hidden="1">Sheet2!$A$1:$G$23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F2" i="2"/>
  <c r="D3" i="2"/>
  <c r="D7" i="2"/>
  <c r="D18" i="2"/>
  <c r="D19" i="2"/>
  <c r="E2" i="2"/>
  <c r="C2" i="2"/>
  <c r="D2" i="2" s="1"/>
  <c r="E3" i="2"/>
  <c r="C3" i="2"/>
  <c r="G3" i="2" s="1"/>
  <c r="H3" i="2" s="1"/>
  <c r="E4" i="2"/>
  <c r="F4" i="2" s="1"/>
  <c r="C4" i="2"/>
  <c r="D4" i="2" s="1"/>
  <c r="E5" i="2"/>
  <c r="F5" i="2" s="1"/>
  <c r="C5" i="2"/>
  <c r="D5" i="2" s="1"/>
  <c r="E6" i="2"/>
  <c r="F6" i="2" s="1"/>
  <c r="C6" i="2"/>
  <c r="G6" i="2" s="1"/>
  <c r="H6" i="2" s="1"/>
  <c r="E7" i="2"/>
  <c r="F7" i="2" s="1"/>
  <c r="C7" i="2"/>
  <c r="E8" i="2"/>
  <c r="F8" i="2" s="1"/>
  <c r="C8" i="2"/>
  <c r="D8" i="2" s="1"/>
  <c r="E9" i="2"/>
  <c r="F9" i="2" s="1"/>
  <c r="C9" i="2"/>
  <c r="D9" i="2" s="1"/>
  <c r="E10" i="2"/>
  <c r="F10" i="2" s="1"/>
  <c r="C10" i="2"/>
  <c r="D10" i="2" s="1"/>
  <c r="E11" i="2"/>
  <c r="F11" i="2" s="1"/>
  <c r="C11" i="2"/>
  <c r="D11" i="2" s="1"/>
  <c r="E12" i="2"/>
  <c r="F12" i="2" s="1"/>
  <c r="C12" i="2"/>
  <c r="D12" i="2" s="1"/>
  <c r="E13" i="2"/>
  <c r="F13" i="2" s="1"/>
  <c r="C13" i="2"/>
  <c r="D13" i="2" s="1"/>
  <c r="E14" i="2"/>
  <c r="F14" i="2" s="1"/>
  <c r="C14" i="2"/>
  <c r="D14" i="2" s="1"/>
  <c r="E15" i="2"/>
  <c r="F15" i="2" s="1"/>
  <c r="C15" i="2"/>
  <c r="E16" i="2"/>
  <c r="F16" i="2" s="1"/>
  <c r="C16" i="2"/>
  <c r="G16" i="2" s="1"/>
  <c r="H16" i="2" s="1"/>
  <c r="E17" i="2"/>
  <c r="F17" i="2" s="1"/>
  <c r="C17" i="2"/>
  <c r="D17" i="2" s="1"/>
  <c r="E18" i="2"/>
  <c r="F18" i="2" s="1"/>
  <c r="C18" i="2"/>
  <c r="E19" i="2"/>
  <c r="F19" i="2" s="1"/>
  <c r="C19" i="2"/>
  <c r="E20" i="2"/>
  <c r="F20" i="2" s="1"/>
  <c r="C20" i="2"/>
  <c r="D20" i="2" s="1"/>
  <c r="E21" i="2"/>
  <c r="F21" i="2" s="1"/>
  <c r="C21" i="2"/>
  <c r="D21" i="2" s="1"/>
  <c r="E22" i="2"/>
  <c r="F22" i="2" s="1"/>
  <c r="C22" i="2"/>
  <c r="G22" i="2" s="1"/>
  <c r="H22" i="2" s="1"/>
  <c r="E23" i="2"/>
  <c r="F23" i="2" s="1"/>
  <c r="C23" i="2"/>
  <c r="D23" i="2" s="1"/>
  <c r="D22" i="2" l="1"/>
  <c r="D6" i="2"/>
  <c r="G15" i="2"/>
  <c r="H15" i="2" s="1"/>
  <c r="D16" i="2"/>
  <c r="D15" i="2"/>
  <c r="G12" i="2"/>
  <c r="H12" i="2" s="1"/>
  <c r="G19" i="2"/>
  <c r="H19" i="2" s="1"/>
  <c r="G8" i="2"/>
  <c r="H8" i="2" s="1"/>
  <c r="G13" i="2"/>
  <c r="H13" i="2" s="1"/>
  <c r="G5" i="2"/>
  <c r="H5" i="2" s="1"/>
  <c r="G4" i="2"/>
  <c r="H4" i="2" s="1"/>
  <c r="G18" i="2"/>
  <c r="H18" i="2" s="1"/>
  <c r="G2" i="2"/>
  <c r="H2" i="2" s="1"/>
  <c r="G11" i="2"/>
  <c r="H11" i="2" s="1"/>
  <c r="G21" i="2"/>
  <c r="H21" i="2" s="1"/>
  <c r="G10" i="2"/>
  <c r="H10" i="2" s="1"/>
  <c r="G9" i="2"/>
  <c r="H9" i="2" s="1"/>
  <c r="G17" i="2"/>
  <c r="H17" i="2" s="1"/>
  <c r="G23" i="2"/>
  <c r="H23" i="2" s="1"/>
  <c r="G14" i="2"/>
  <c r="H14" i="2" s="1"/>
  <c r="G20" i="2"/>
  <c r="H20" i="2" s="1"/>
  <c r="G7" i="2"/>
  <c r="H7" i="2" s="1"/>
</calcChain>
</file>

<file path=xl/sharedStrings.xml><?xml version="1.0" encoding="utf-8"?>
<sst xmlns="http://schemas.openxmlformats.org/spreadsheetml/2006/main" count="10" uniqueCount="10">
  <si>
    <t>Kohm</t>
  </si>
  <si>
    <t>Series Value</t>
  </si>
  <si>
    <t>Parallel Value</t>
  </si>
  <si>
    <t>Series</t>
  </si>
  <si>
    <t>Parallel</t>
  </si>
  <si>
    <t>Combined</t>
  </si>
  <si>
    <t>Temp (Base)</t>
  </si>
  <si>
    <t>Temp (Series)</t>
  </si>
  <si>
    <t>Temp (parallel)</t>
  </si>
  <si>
    <t>Temp (Combined)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</si>
</sst>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860654886641171E-2"/>
          <c:y val="8.7747765532233929E-2"/>
          <c:w val="0.92262722348842441"/>
          <c:h val="0.87329925785613105"/>
        </c:manualLayout>
      </c:layout>
      <c:lineChart>
        <c:grouping val="standard"/>
        <c:varyColors val="0"/>
        <c:ser>
          <c:idx val="1"/>
          <c:order val="0"/>
          <c:tx>
            <c:v>Base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Sheet2!$B$2:$B$23</c15:sqref>
                  </c15:fullRef>
                </c:ext>
              </c:extLst>
              <c:f>Sheet2!$B$2:$B$16</c:f>
              <c:numCache>
                <c:formatCode>General</c:formatCode>
                <c:ptCount val="15"/>
                <c:pt idx="0">
                  <c:v>150</c:v>
                </c:pt>
                <c:pt idx="1">
                  <c:v>140</c:v>
                </c:pt>
                <c:pt idx="2">
                  <c:v>130</c:v>
                </c:pt>
                <c:pt idx="3">
                  <c:v>120</c:v>
                </c:pt>
                <c:pt idx="4">
                  <c:v>110</c:v>
                </c:pt>
                <c:pt idx="5">
                  <c:v>100</c:v>
                </c:pt>
                <c:pt idx="6">
                  <c:v>90</c:v>
                </c:pt>
                <c:pt idx="7">
                  <c:v>80</c:v>
                </c:pt>
                <c:pt idx="8">
                  <c:v>70</c:v>
                </c:pt>
                <c:pt idx="9">
                  <c:v>60</c:v>
                </c:pt>
                <c:pt idx="10">
                  <c:v>50</c:v>
                </c:pt>
                <c:pt idx="11">
                  <c:v>40</c:v>
                </c:pt>
                <c:pt idx="12">
                  <c:v>30</c:v>
                </c:pt>
                <c:pt idx="13">
                  <c:v>25</c:v>
                </c:pt>
                <c:pt idx="14">
                  <c:v>20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Sheet2!$A$2:$A$23</c15:sqref>
                  </c15:fullRef>
                </c:ext>
              </c:extLst>
              <c:f>Sheet2!$A$2:$A$16</c:f>
              <c:numCache>
                <c:formatCode>General</c:formatCode>
                <c:ptCount val="15"/>
                <c:pt idx="0">
                  <c:v>0.32500000000000001</c:v>
                </c:pt>
                <c:pt idx="1">
                  <c:v>0.39500000000000002</c:v>
                </c:pt>
                <c:pt idx="2">
                  <c:v>0.48699999999999999</c:v>
                </c:pt>
                <c:pt idx="3">
                  <c:v>0.60499999999999998</c:v>
                </c:pt>
                <c:pt idx="4">
                  <c:v>0.752</c:v>
                </c:pt>
                <c:pt idx="5">
                  <c:v>0.97299999999999998</c:v>
                </c:pt>
                <c:pt idx="6">
                  <c:v>1.266</c:v>
                </c:pt>
                <c:pt idx="7">
                  <c:v>1.669</c:v>
                </c:pt>
                <c:pt idx="8">
                  <c:v>2.2290000000000001</c:v>
                </c:pt>
                <c:pt idx="9">
                  <c:v>3.0209999999999999</c:v>
                </c:pt>
                <c:pt idx="10">
                  <c:v>4.1609999999999996</c:v>
                </c:pt>
                <c:pt idx="11">
                  <c:v>5.8280000000000003</c:v>
                </c:pt>
                <c:pt idx="12">
                  <c:v>8.3130000000000006</c:v>
                </c:pt>
                <c:pt idx="13">
                  <c:v>10</c:v>
                </c:pt>
                <c:pt idx="14">
                  <c:v>12.09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86-4E5D-A32F-91C3297EF586}"/>
            </c:ext>
          </c:extLst>
        </c:ser>
        <c:ser>
          <c:idx val="0"/>
          <c:order val="1"/>
          <c:tx>
            <c:v>Series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Sheet2!$B$2:$B$23</c15:sqref>
                  </c15:fullRef>
                </c:ext>
              </c:extLst>
              <c:f>Sheet2!$B$2:$B$16</c:f>
              <c:numCache>
                <c:formatCode>General</c:formatCode>
                <c:ptCount val="15"/>
                <c:pt idx="0">
                  <c:v>150</c:v>
                </c:pt>
                <c:pt idx="1">
                  <c:v>140</c:v>
                </c:pt>
                <c:pt idx="2">
                  <c:v>130</c:v>
                </c:pt>
                <c:pt idx="3">
                  <c:v>120</c:v>
                </c:pt>
                <c:pt idx="4">
                  <c:v>110</c:v>
                </c:pt>
                <c:pt idx="5">
                  <c:v>100</c:v>
                </c:pt>
                <c:pt idx="6">
                  <c:v>90</c:v>
                </c:pt>
                <c:pt idx="7">
                  <c:v>80</c:v>
                </c:pt>
                <c:pt idx="8">
                  <c:v>70</c:v>
                </c:pt>
                <c:pt idx="9">
                  <c:v>60</c:v>
                </c:pt>
                <c:pt idx="10">
                  <c:v>50</c:v>
                </c:pt>
                <c:pt idx="11">
                  <c:v>40</c:v>
                </c:pt>
                <c:pt idx="12">
                  <c:v>30</c:v>
                </c:pt>
                <c:pt idx="13">
                  <c:v>25</c:v>
                </c:pt>
                <c:pt idx="14">
                  <c:v>20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Sheet2!$C$2:$C$23</c15:sqref>
                  </c15:fullRef>
                </c:ext>
              </c:extLst>
              <c:f>Sheet2!$C$2:$C$16</c:f>
              <c:numCache>
                <c:formatCode>General</c:formatCode>
                <c:ptCount val="15"/>
                <c:pt idx="0">
                  <c:v>16.324999999999999</c:v>
                </c:pt>
                <c:pt idx="1">
                  <c:v>16.395</c:v>
                </c:pt>
                <c:pt idx="2">
                  <c:v>16.486999999999998</c:v>
                </c:pt>
                <c:pt idx="3">
                  <c:v>16.605</c:v>
                </c:pt>
                <c:pt idx="4">
                  <c:v>16.751999999999999</c:v>
                </c:pt>
                <c:pt idx="5">
                  <c:v>16.972999999999999</c:v>
                </c:pt>
                <c:pt idx="6">
                  <c:v>17.265999999999998</c:v>
                </c:pt>
                <c:pt idx="7">
                  <c:v>17.669</c:v>
                </c:pt>
                <c:pt idx="8">
                  <c:v>18.228999999999999</c:v>
                </c:pt>
                <c:pt idx="9">
                  <c:v>19.021000000000001</c:v>
                </c:pt>
                <c:pt idx="10">
                  <c:v>20.161000000000001</c:v>
                </c:pt>
                <c:pt idx="11">
                  <c:v>21.827999999999999</c:v>
                </c:pt>
                <c:pt idx="12">
                  <c:v>24.313000000000002</c:v>
                </c:pt>
                <c:pt idx="13">
                  <c:v>26</c:v>
                </c:pt>
                <c:pt idx="14">
                  <c:v>28.09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86-4E5D-A32F-91C3297EF586}"/>
            </c:ext>
          </c:extLst>
        </c:ser>
        <c:ser>
          <c:idx val="2"/>
          <c:order val="2"/>
          <c:tx>
            <c:v>Parallel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Sheet2!$B$2:$B$23</c15:sqref>
                  </c15:fullRef>
                </c:ext>
              </c:extLst>
              <c:f>Sheet2!$B$2:$B$16</c:f>
              <c:numCache>
                <c:formatCode>General</c:formatCode>
                <c:ptCount val="15"/>
                <c:pt idx="0">
                  <c:v>150</c:v>
                </c:pt>
                <c:pt idx="1">
                  <c:v>140</c:v>
                </c:pt>
                <c:pt idx="2">
                  <c:v>130</c:v>
                </c:pt>
                <c:pt idx="3">
                  <c:v>120</c:v>
                </c:pt>
                <c:pt idx="4">
                  <c:v>110</c:v>
                </c:pt>
                <c:pt idx="5">
                  <c:v>100</c:v>
                </c:pt>
                <c:pt idx="6">
                  <c:v>90</c:v>
                </c:pt>
                <c:pt idx="7">
                  <c:v>80</c:v>
                </c:pt>
                <c:pt idx="8">
                  <c:v>70</c:v>
                </c:pt>
                <c:pt idx="9">
                  <c:v>60</c:v>
                </c:pt>
                <c:pt idx="10">
                  <c:v>50</c:v>
                </c:pt>
                <c:pt idx="11">
                  <c:v>40</c:v>
                </c:pt>
                <c:pt idx="12">
                  <c:v>30</c:v>
                </c:pt>
                <c:pt idx="13">
                  <c:v>25</c:v>
                </c:pt>
                <c:pt idx="14">
                  <c:v>20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Sheet2!$E$2:$E$23</c15:sqref>
                  </c15:fullRef>
                </c:ext>
              </c:extLst>
              <c:f>Sheet2!$E$2:$E$16</c:f>
              <c:numCache>
                <c:formatCode>General</c:formatCode>
                <c:ptCount val="15"/>
                <c:pt idx="0">
                  <c:v>0.3185298621745789</c:v>
                </c:pt>
                <c:pt idx="1">
                  <c:v>0.38548337907898755</c:v>
                </c:pt>
                <c:pt idx="2">
                  <c:v>0.47261478740826102</c:v>
                </c:pt>
                <c:pt idx="3">
                  <c:v>0.58295694068051795</c:v>
                </c:pt>
                <c:pt idx="4">
                  <c:v>0.71824259789875833</c:v>
                </c:pt>
                <c:pt idx="5">
                  <c:v>0.91722146939256466</c:v>
                </c:pt>
                <c:pt idx="6">
                  <c:v>1.1731727093710183</c:v>
                </c:pt>
                <c:pt idx="7">
                  <c:v>1.5113475578697153</c:v>
                </c:pt>
                <c:pt idx="8">
                  <c:v>1.9564430303362774</c:v>
                </c:pt>
                <c:pt idx="9">
                  <c:v>2.54119131486252</c:v>
                </c:pt>
                <c:pt idx="10">
                  <c:v>3.3022171519269881</c:v>
                </c:pt>
                <c:pt idx="11">
                  <c:v>4.2719442917353856</c:v>
                </c:pt>
                <c:pt idx="12">
                  <c:v>5.4706535598239627</c:v>
                </c:pt>
                <c:pt idx="13">
                  <c:v>6.1538461538461533</c:v>
                </c:pt>
                <c:pt idx="14">
                  <c:v>6.8864364542541825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86-4E5D-A32F-91C3297EF586}"/>
            </c:ext>
          </c:extLst>
        </c:ser>
        <c:ser>
          <c:idx val="3"/>
          <c:order val="3"/>
          <c:tx>
            <c:v>Combined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Sheet2!$B$2:$B$23</c15:sqref>
                  </c15:fullRef>
                </c:ext>
              </c:extLst>
              <c:f>Sheet2!$B$2:$B$16</c:f>
              <c:numCache>
                <c:formatCode>General</c:formatCode>
                <c:ptCount val="15"/>
                <c:pt idx="0">
                  <c:v>150</c:v>
                </c:pt>
                <c:pt idx="1">
                  <c:v>140</c:v>
                </c:pt>
                <c:pt idx="2">
                  <c:v>130</c:v>
                </c:pt>
                <c:pt idx="3">
                  <c:v>120</c:v>
                </c:pt>
                <c:pt idx="4">
                  <c:v>110</c:v>
                </c:pt>
                <c:pt idx="5">
                  <c:v>100</c:v>
                </c:pt>
                <c:pt idx="6">
                  <c:v>90</c:v>
                </c:pt>
                <c:pt idx="7">
                  <c:v>80</c:v>
                </c:pt>
                <c:pt idx="8">
                  <c:v>70</c:v>
                </c:pt>
                <c:pt idx="9">
                  <c:v>60</c:v>
                </c:pt>
                <c:pt idx="10">
                  <c:v>50</c:v>
                </c:pt>
                <c:pt idx="11">
                  <c:v>40</c:v>
                </c:pt>
                <c:pt idx="12">
                  <c:v>30</c:v>
                </c:pt>
                <c:pt idx="13">
                  <c:v>25</c:v>
                </c:pt>
                <c:pt idx="14">
                  <c:v>20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Sheet2!$G$2:$G$23</c15:sqref>
                  </c15:fullRef>
                </c:ext>
              </c:extLst>
              <c:f>Sheet2!$G$2:$G$16</c:f>
              <c:numCache>
                <c:formatCode>General</c:formatCode>
                <c:ptCount val="15"/>
                <c:pt idx="0">
                  <c:v>16.643529862174578</c:v>
                </c:pt>
                <c:pt idx="1">
                  <c:v>16.780483379078987</c:v>
                </c:pt>
                <c:pt idx="2">
                  <c:v>16.95961478740826</c:v>
                </c:pt>
                <c:pt idx="3">
                  <c:v>17.187956940680518</c:v>
                </c:pt>
                <c:pt idx="4">
                  <c:v>17.470242597898757</c:v>
                </c:pt>
                <c:pt idx="5">
                  <c:v>17.890221469392564</c:v>
                </c:pt>
                <c:pt idx="6">
                  <c:v>18.439172709371018</c:v>
                </c:pt>
                <c:pt idx="7">
                  <c:v>19.180347557869716</c:v>
                </c:pt>
                <c:pt idx="8">
                  <c:v>20.185443030336277</c:v>
                </c:pt>
                <c:pt idx="9">
                  <c:v>21.56219131486252</c:v>
                </c:pt>
                <c:pt idx="10">
                  <c:v>23.46321715192699</c:v>
                </c:pt>
                <c:pt idx="11">
                  <c:v>26.099944291735383</c:v>
                </c:pt>
                <c:pt idx="12">
                  <c:v>29.783653559823964</c:v>
                </c:pt>
                <c:pt idx="13">
                  <c:v>32.153846153846153</c:v>
                </c:pt>
                <c:pt idx="14">
                  <c:v>34.976436454254184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C86-4E5D-A32F-91C3297EF5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3386040"/>
        <c:axId val="629026416"/>
      </c:lineChart>
      <c:catAx>
        <c:axId val="633386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026416"/>
        <c:crosses val="autoZero"/>
        <c:auto val="1"/>
        <c:lblAlgn val="ctr"/>
        <c:lblOffset val="100"/>
        <c:noMultiLvlLbl val="0"/>
      </c:catAx>
      <c:valAx>
        <c:axId val="62902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386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457200</xdr:colOff>
      <xdr:row>1</xdr:row>
      <xdr:rowOff>161925</xdr:rowOff>
    </xdr:from>
    <xdr:to>
      <xdr:col>21</xdr:col>
      <xdr:colOff>485775</xdr:colOff>
      <xdr:row>37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1E6E39-8769-4B60-932B-07EE2913CF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FB6AA-5AD6-4066-82F1-FF46604BAB63}">
  <dimension ref="A1"/>
  <sheetViews>
    <sheetView workbookViewId="0">
      <selection activeCell="B2" sqref="B2:C3"/>
    </sheetView>
  </sheetViews>
  <sheetFormatPr defaultRowHeight="14.25"/>
  <cols>
    <col min="2" max="2" width="11.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FCC97-7102-40F7-8792-4E1A63E7442F}">
  <dimension ref="A1:H28"/>
  <sheetViews>
    <sheetView tabSelected="1" workbookViewId="0">
      <selection activeCell="J2" sqref="J2"/>
    </sheetView>
  </sheetViews>
  <sheetFormatPr defaultRowHeight="14.25"/>
  <sheetData>
    <row r="1" spans="1:8">
      <c r="A1" t="s">
        <v>0</v>
      </c>
      <c r="B1" t="s">
        <v>6</v>
      </c>
      <c r="C1" t="s">
        <v>3</v>
      </c>
      <c r="D1" t="s">
        <v>7</v>
      </c>
      <c r="E1" t="s">
        <v>4</v>
      </c>
      <c r="F1" t="s">
        <v>8</v>
      </c>
      <c r="G1" t="s">
        <v>5</v>
      </c>
      <c r="H1" t="s">
        <v>9</v>
      </c>
    </row>
    <row r="2" spans="1:8">
      <c r="A2">
        <v>0.32500000000000001</v>
      </c>
      <c r="B2">
        <v>150</v>
      </c>
      <c r="C2">
        <f>A2+Sheet2!$D$27</f>
        <v>16.324999999999999</v>
      </c>
      <c r="D2">
        <f>VLOOKUP(C2,$A$2:$K$23,2)</f>
        <v>20</v>
      </c>
      <c r="E2">
        <f>1/((1/A2)+(1/Sheet2!$D$28))</f>
        <v>0.3185298621745789</v>
      </c>
      <c r="F2" t="e">
        <f>VLOOKUP(E2,$A$2:$K$23,2)</f>
        <v>#N/A</v>
      </c>
      <c r="G2">
        <f>C2+E2</f>
        <v>16.643529862174578</v>
      </c>
      <c r="H2">
        <f>VLOOKUP(G2,$A$2:$K$23,2)</f>
        <v>20</v>
      </c>
    </row>
    <row r="3" spans="1:8">
      <c r="A3">
        <v>0.39500000000000002</v>
      </c>
      <c r="B3">
        <v>140</v>
      </c>
      <c r="C3">
        <f>A3+Sheet2!$D$27</f>
        <v>16.395</v>
      </c>
      <c r="D3">
        <f t="shared" ref="D3:F23" si="0">VLOOKUP(C3,$A$2:$K$23,2)</f>
        <v>20</v>
      </c>
      <c r="E3">
        <f>1/((1/A3)+(1/Sheet2!$D$28))</f>
        <v>0.38548337907898755</v>
      </c>
      <c r="F3">
        <f t="shared" si="0"/>
        <v>150</v>
      </c>
      <c r="G3">
        <f>C3+E3</f>
        <v>16.780483379078987</v>
      </c>
      <c r="H3">
        <f t="shared" ref="H3" si="1">VLOOKUP(G3,$A$2:$K$23,2)</f>
        <v>20</v>
      </c>
    </row>
    <row r="4" spans="1:8">
      <c r="A4">
        <v>0.48699999999999999</v>
      </c>
      <c r="B4">
        <v>130</v>
      </c>
      <c r="C4">
        <f>A4+Sheet2!$D$27</f>
        <v>16.486999999999998</v>
      </c>
      <c r="D4">
        <f t="shared" si="0"/>
        <v>20</v>
      </c>
      <c r="E4">
        <f>1/((1/A4)+(1/Sheet2!$D$28))</f>
        <v>0.47261478740826102</v>
      </c>
      <c r="F4">
        <f t="shared" si="0"/>
        <v>140</v>
      </c>
      <c r="G4">
        <f>C4+E4</f>
        <v>16.95961478740826</v>
      </c>
      <c r="H4">
        <f t="shared" ref="H4" si="2">VLOOKUP(G4,$A$2:$K$23,2)</f>
        <v>20</v>
      </c>
    </row>
    <row r="5" spans="1:8">
      <c r="A5">
        <v>0.60499999999999998</v>
      </c>
      <c r="B5">
        <v>120</v>
      </c>
      <c r="C5">
        <f>A5+Sheet2!$D$27</f>
        <v>16.605</v>
      </c>
      <c r="D5">
        <f t="shared" si="0"/>
        <v>20</v>
      </c>
      <c r="E5">
        <f>1/((1/A5)+(1/Sheet2!$D$28))</f>
        <v>0.58295694068051795</v>
      </c>
      <c r="F5">
        <f t="shared" si="0"/>
        <v>130</v>
      </c>
      <c r="G5">
        <f>C5+E5</f>
        <v>17.187956940680518</v>
      </c>
      <c r="H5">
        <f t="shared" ref="H5" si="3">VLOOKUP(G5,$A$2:$K$23,2)</f>
        <v>20</v>
      </c>
    </row>
    <row r="6" spans="1:8">
      <c r="A6">
        <v>0.752</v>
      </c>
      <c r="B6">
        <v>110</v>
      </c>
      <c r="C6">
        <f>A6+Sheet2!$D$27</f>
        <v>16.751999999999999</v>
      </c>
      <c r="D6">
        <f t="shared" si="0"/>
        <v>20</v>
      </c>
      <c r="E6">
        <f>1/((1/A6)+(1/Sheet2!$D$28))</f>
        <v>0.71824259789875833</v>
      </c>
      <c r="F6">
        <f t="shared" si="0"/>
        <v>120</v>
      </c>
      <c r="G6">
        <f>C6+E6</f>
        <v>17.470242597898757</v>
      </c>
      <c r="H6">
        <f t="shared" ref="H6" si="4">VLOOKUP(G6,$A$2:$K$23,2)</f>
        <v>20</v>
      </c>
    </row>
    <row r="7" spans="1:8">
      <c r="A7">
        <v>0.97299999999999998</v>
      </c>
      <c r="B7">
        <v>100</v>
      </c>
      <c r="C7">
        <f>A7+Sheet2!$D$27</f>
        <v>16.972999999999999</v>
      </c>
      <c r="D7">
        <f t="shared" si="0"/>
        <v>20</v>
      </c>
      <c r="E7">
        <f>1/((1/A7)+(1/Sheet2!$D$28))</f>
        <v>0.91722146939256466</v>
      </c>
      <c r="F7">
        <f t="shared" si="0"/>
        <v>110</v>
      </c>
      <c r="G7">
        <f>C7+E7</f>
        <v>17.890221469392564</v>
      </c>
      <c r="H7">
        <f t="shared" ref="H7" si="5">VLOOKUP(G7,$A$2:$K$23,2)</f>
        <v>20</v>
      </c>
    </row>
    <row r="8" spans="1:8">
      <c r="A8">
        <v>1.266</v>
      </c>
      <c r="B8">
        <v>90</v>
      </c>
      <c r="C8">
        <f>A8+Sheet2!$D$27</f>
        <v>17.265999999999998</v>
      </c>
      <c r="D8">
        <f t="shared" si="0"/>
        <v>20</v>
      </c>
      <c r="E8">
        <f>1/((1/A8)+(1/Sheet2!$D$28))</f>
        <v>1.1731727093710183</v>
      </c>
      <c r="F8">
        <f t="shared" si="0"/>
        <v>100</v>
      </c>
      <c r="G8">
        <f>C8+E8</f>
        <v>18.439172709371018</v>
      </c>
      <c r="H8">
        <f t="shared" ref="H8" si="6">VLOOKUP(G8,$A$2:$K$23,2)</f>
        <v>10</v>
      </c>
    </row>
    <row r="9" spans="1:8">
      <c r="A9">
        <v>1.669</v>
      </c>
      <c r="B9">
        <v>80</v>
      </c>
      <c r="C9">
        <f>A9+Sheet2!$D$27</f>
        <v>17.669</v>
      </c>
      <c r="D9">
        <f t="shared" si="0"/>
        <v>20</v>
      </c>
      <c r="E9">
        <f>1/((1/A9)+(1/Sheet2!$D$28))</f>
        <v>1.5113475578697153</v>
      </c>
      <c r="F9">
        <f t="shared" si="0"/>
        <v>90</v>
      </c>
      <c r="G9">
        <f>C9+E9</f>
        <v>19.180347557869716</v>
      </c>
      <c r="H9">
        <f t="shared" ref="H9" si="7">VLOOKUP(G9,$A$2:$K$23,2)</f>
        <v>10</v>
      </c>
    </row>
    <row r="10" spans="1:8">
      <c r="A10">
        <v>2.2290000000000001</v>
      </c>
      <c r="B10">
        <v>70</v>
      </c>
      <c r="C10">
        <f>A10+Sheet2!$D$27</f>
        <v>18.228999999999999</v>
      </c>
      <c r="D10">
        <f t="shared" si="0"/>
        <v>10</v>
      </c>
      <c r="E10">
        <f>1/((1/A10)+(1/Sheet2!$D$28))</f>
        <v>1.9564430303362774</v>
      </c>
      <c r="F10">
        <f t="shared" si="0"/>
        <v>80</v>
      </c>
      <c r="G10">
        <f>C10+E10</f>
        <v>20.185443030336277</v>
      </c>
      <c r="H10">
        <f t="shared" ref="H10" si="8">VLOOKUP(G10,$A$2:$K$23,2)</f>
        <v>10</v>
      </c>
    </row>
    <row r="11" spans="1:8">
      <c r="A11">
        <v>3.0209999999999999</v>
      </c>
      <c r="B11">
        <v>60</v>
      </c>
      <c r="C11">
        <f>A11+Sheet2!$D$27</f>
        <v>19.021000000000001</v>
      </c>
      <c r="D11">
        <f t="shared" si="0"/>
        <v>10</v>
      </c>
      <c r="E11">
        <f>1/((1/A11)+(1/Sheet2!$D$28))</f>
        <v>2.54119131486252</v>
      </c>
      <c r="F11">
        <f t="shared" si="0"/>
        <v>70</v>
      </c>
      <c r="G11">
        <f>C11+E11</f>
        <v>21.56219131486252</v>
      </c>
      <c r="H11">
        <f t="shared" ref="H11" si="9">VLOOKUP(G11,$A$2:$K$23,2)</f>
        <v>10</v>
      </c>
    </row>
    <row r="12" spans="1:8">
      <c r="A12">
        <v>4.1609999999999996</v>
      </c>
      <c r="B12">
        <v>50</v>
      </c>
      <c r="C12">
        <f>A12+Sheet2!$D$27</f>
        <v>20.161000000000001</v>
      </c>
      <c r="D12">
        <f t="shared" si="0"/>
        <v>10</v>
      </c>
      <c r="E12">
        <f>1/((1/A12)+(1/Sheet2!$D$28))</f>
        <v>3.3022171519269881</v>
      </c>
      <c r="F12">
        <f t="shared" si="0"/>
        <v>60</v>
      </c>
      <c r="G12">
        <f>C12+E12</f>
        <v>23.46321715192699</v>
      </c>
      <c r="H12">
        <f t="shared" ref="H12" si="10">VLOOKUP(G12,$A$2:$K$23,2)</f>
        <v>10</v>
      </c>
    </row>
    <row r="13" spans="1:8">
      <c r="A13">
        <v>5.8280000000000003</v>
      </c>
      <c r="B13">
        <v>40</v>
      </c>
      <c r="C13">
        <f>A13+Sheet2!$D$27</f>
        <v>21.827999999999999</v>
      </c>
      <c r="D13">
        <f t="shared" si="0"/>
        <v>10</v>
      </c>
      <c r="E13">
        <f>1/((1/A13)+(1/Sheet2!$D$28))</f>
        <v>4.2719442917353856</v>
      </c>
      <c r="F13">
        <f t="shared" si="0"/>
        <v>50</v>
      </c>
      <c r="G13">
        <f>C13+E13</f>
        <v>26.099944291735383</v>
      </c>
      <c r="H13">
        <f t="shared" ref="H13" si="11">VLOOKUP(G13,$A$2:$K$23,2)</f>
        <v>10</v>
      </c>
    </row>
    <row r="14" spans="1:8">
      <c r="A14">
        <v>8.3130000000000006</v>
      </c>
      <c r="B14">
        <v>30</v>
      </c>
      <c r="C14">
        <f>A14+Sheet2!$D$27</f>
        <v>24.313000000000002</v>
      </c>
      <c r="D14">
        <f t="shared" si="0"/>
        <v>10</v>
      </c>
      <c r="E14">
        <f>1/((1/A14)+(1/Sheet2!$D$28))</f>
        <v>5.4706535598239627</v>
      </c>
      <c r="F14">
        <f t="shared" si="0"/>
        <v>50</v>
      </c>
      <c r="G14">
        <f>C14+E14</f>
        <v>29.783653559823964</v>
      </c>
      <c r="H14">
        <f t="shared" ref="H14" si="12">VLOOKUP(G14,$A$2:$K$23,2)</f>
        <v>0</v>
      </c>
    </row>
    <row r="15" spans="1:8">
      <c r="A15">
        <v>10</v>
      </c>
      <c r="B15">
        <v>25</v>
      </c>
      <c r="C15">
        <f>A15+Sheet2!$D$27</f>
        <v>26</v>
      </c>
      <c r="D15">
        <f t="shared" si="0"/>
        <v>10</v>
      </c>
      <c r="E15">
        <f>1/((1/A15)+(1/Sheet2!$D$28))</f>
        <v>6.1538461538461533</v>
      </c>
      <c r="F15">
        <f t="shared" si="0"/>
        <v>40</v>
      </c>
      <c r="G15">
        <f>C15+E15</f>
        <v>32.153846153846153</v>
      </c>
      <c r="H15">
        <f t="shared" ref="H15" si="13">VLOOKUP(G15,$A$2:$K$23,2)</f>
        <v>0</v>
      </c>
    </row>
    <row r="16" spans="1:8">
      <c r="A16">
        <v>12.09</v>
      </c>
      <c r="B16">
        <v>20</v>
      </c>
      <c r="C16">
        <f>A16+Sheet2!$D$27</f>
        <v>28.09</v>
      </c>
      <c r="D16">
        <f t="shared" si="0"/>
        <v>0</v>
      </c>
      <c r="E16">
        <f>1/((1/A16)+(1/Sheet2!$D$28))</f>
        <v>6.8864364542541825</v>
      </c>
      <c r="F16">
        <f t="shared" si="0"/>
        <v>40</v>
      </c>
      <c r="G16">
        <f>C16+E16</f>
        <v>34.976436454254184</v>
      </c>
      <c r="H16">
        <f t="shared" ref="H16" si="14">VLOOKUP(G16,$A$2:$K$23,2)</f>
        <v>0</v>
      </c>
    </row>
    <row r="17" spans="1:8">
      <c r="A17">
        <v>17.96</v>
      </c>
      <c r="B17">
        <v>10</v>
      </c>
      <c r="C17">
        <f>A17+Sheet2!$D$27</f>
        <v>33.96</v>
      </c>
      <c r="D17">
        <f t="shared" si="0"/>
        <v>0</v>
      </c>
      <c r="E17">
        <f>1/((1/A17)+(1/Sheet2!$D$28))</f>
        <v>8.4617196702002353</v>
      </c>
      <c r="F17">
        <f t="shared" si="0"/>
        <v>30</v>
      </c>
      <c r="G17">
        <f>C17+E17</f>
        <v>42.421719670200233</v>
      </c>
      <c r="H17">
        <f t="shared" ref="H17" si="15">VLOOKUP(G17,$A$2:$K$23,2)</f>
        <v>0</v>
      </c>
    </row>
    <row r="18" spans="1:8">
      <c r="A18">
        <v>27.28</v>
      </c>
      <c r="B18">
        <v>0</v>
      </c>
      <c r="C18">
        <f>A18+Sheet2!$D$27</f>
        <v>43.28</v>
      </c>
      <c r="D18">
        <f t="shared" si="0"/>
        <v>-10</v>
      </c>
      <c r="E18">
        <f>1/((1/A18)+(1/Sheet2!$D$28))</f>
        <v>10.085027726432532</v>
      </c>
      <c r="F18">
        <f t="shared" si="0"/>
        <v>25</v>
      </c>
      <c r="G18">
        <f>C18+E18</f>
        <v>53.36502772643253</v>
      </c>
      <c r="H18">
        <f t="shared" ref="H18" si="16">VLOOKUP(G18,$A$2:$K$23,2)</f>
        <v>-10</v>
      </c>
    </row>
    <row r="19" spans="1:8">
      <c r="A19">
        <v>42.45</v>
      </c>
      <c r="B19">
        <v>-10</v>
      </c>
      <c r="C19">
        <f>A19+Sheet2!$D$27</f>
        <v>58.45</v>
      </c>
      <c r="D19">
        <f t="shared" si="0"/>
        <v>-10</v>
      </c>
      <c r="E19">
        <f>1/((1/A19)+(1/Sheet2!$D$28))</f>
        <v>11.620188195038494</v>
      </c>
      <c r="F19">
        <f t="shared" si="0"/>
        <v>25</v>
      </c>
      <c r="G19">
        <f>C19+E19</f>
        <v>70.070188195038497</v>
      </c>
      <c r="H19">
        <f t="shared" ref="H19" si="17">VLOOKUP(G19,$A$2:$K$23,2)</f>
        <v>-20</v>
      </c>
    </row>
    <row r="20" spans="1:8">
      <c r="A20">
        <v>67.739999999999995</v>
      </c>
      <c r="B20">
        <v>-20</v>
      </c>
      <c r="C20">
        <f>A20+Sheet2!$D$27</f>
        <v>83.74</v>
      </c>
      <c r="D20">
        <f t="shared" si="0"/>
        <v>-20</v>
      </c>
      <c r="E20">
        <f>1/((1/A20)+(1/Sheet2!$D$28))</f>
        <v>12.942918557439693</v>
      </c>
      <c r="F20">
        <f t="shared" si="0"/>
        <v>20</v>
      </c>
      <c r="G20">
        <f>C20+E20</f>
        <v>96.682918557439692</v>
      </c>
      <c r="H20">
        <f t="shared" ref="H20" si="18">VLOOKUP(G20,$A$2:$K$23,2)</f>
        <v>-20</v>
      </c>
    </row>
    <row r="21" spans="1:8">
      <c r="A21">
        <v>111.3</v>
      </c>
      <c r="B21">
        <v>-30</v>
      </c>
      <c r="C21">
        <f>A21+Sheet2!$D$27</f>
        <v>127.3</v>
      </c>
      <c r="D21">
        <f t="shared" si="0"/>
        <v>-30</v>
      </c>
      <c r="E21">
        <f>1/((1/A21)+(1/Sheet2!$D$28))</f>
        <v>13.989002356637863</v>
      </c>
      <c r="F21">
        <f t="shared" si="0"/>
        <v>20</v>
      </c>
      <c r="G21">
        <f>C21+E21</f>
        <v>141.28900235663787</v>
      </c>
      <c r="H21">
        <f t="shared" ref="H21" si="19">VLOOKUP(G21,$A$2:$K$23,2)</f>
        <v>-30</v>
      </c>
    </row>
    <row r="22" spans="1:8">
      <c r="A22">
        <v>188.4</v>
      </c>
      <c r="B22">
        <v>-40</v>
      </c>
      <c r="C22">
        <f>A22+Sheet2!$D$27</f>
        <v>204.4</v>
      </c>
      <c r="D22">
        <f t="shared" si="0"/>
        <v>-40</v>
      </c>
      <c r="E22">
        <f>1/((1/A22)+(1/Sheet2!$D$28))</f>
        <v>14.747553816046967</v>
      </c>
      <c r="F22">
        <f t="shared" si="0"/>
        <v>20</v>
      </c>
      <c r="G22">
        <f>C22+E22</f>
        <v>219.14755381604698</v>
      </c>
      <c r="H22">
        <f t="shared" ref="H22" si="20">VLOOKUP(G22,$A$2:$K$23,2)</f>
        <v>-40</v>
      </c>
    </row>
    <row r="23" spans="1:8">
      <c r="A23">
        <v>329.2</v>
      </c>
      <c r="B23">
        <v>-50</v>
      </c>
      <c r="C23">
        <f>A23+Sheet2!$D$27</f>
        <v>345.2</v>
      </c>
      <c r="D23">
        <f t="shared" si="0"/>
        <v>-50</v>
      </c>
      <c r="E23">
        <f>1/((1/A23)+(1/Sheet2!$D$28))</f>
        <v>15.258400926998842</v>
      </c>
      <c r="F23">
        <f t="shared" si="0"/>
        <v>20</v>
      </c>
      <c r="G23">
        <f>C23+E23</f>
        <v>360.45840092699882</v>
      </c>
      <c r="H23">
        <f t="shared" ref="H23" si="21">VLOOKUP(G23,$A$2:$K$23,2)</f>
        <v>-50</v>
      </c>
    </row>
    <row r="27" spans="1:8">
      <c r="C27" s="1" t="s">
        <v>1</v>
      </c>
      <c r="D27">
        <v>16</v>
      </c>
    </row>
    <row r="28" spans="1:8">
      <c r="C28" s="1" t="s">
        <v>2</v>
      </c>
      <c r="D28">
        <v>16</v>
      </c>
    </row>
  </sheetData>
  <autoFilter ref="A1:G23" xr:uid="{BB3FCC97-7102-40F7-8792-4E1A63E7442F}">
    <sortState xmlns:xlrd2="http://schemas.microsoft.com/office/spreadsheetml/2017/richdata2" ref="A2:G23">
      <sortCondition ref="A1:A23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Moray Cuthill</dc:creator>
  <cp:lastModifiedBy>Moray Cuthill</cp:lastModifiedBy>
  <dcterms:created xsi:type="dcterms:W3CDTF">2025-12-31T18:34:19Z</dcterms:created>
  <dcterms:modified xsi:type="dcterms:W3CDTF">2025-12-31T19:19:30Z</dcterms:modified>
</cp:coreProperties>
</file>